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P:\Finance\Financial Transparency\Debt\"/>
    </mc:Choice>
  </mc:AlternateContent>
  <xr:revisionPtr revIDLastSave="0" documentId="13_ncr:1_{D86E7C15-5070-4B05-B76A-DFB48756763C}" xr6:coauthVersionLast="47" xr6:coauthVersionMax="47" xr10:uidLastSave="{00000000-0000-0000-0000-000000000000}"/>
  <workbookProtection workbookAlgorithmName="SHA-512" workbookHashValue="4cHhLmDgdXVjHUj/tb0n5gXIaJ7g7OWvVkEiC1JBDamEEcoalyFMl/eZWmHkvS4mYKQT594Jr/RT1Lkj8sHq7Q==" workbookSaltValue="QyqMOeecZAF3vDguPzvLFQ==" workbookSpinCount="100000" lockStructure="1"/>
  <bookViews>
    <workbookView xWindow="28680" yWindow="-120" windowWidth="29040" windowHeight="15720" xr2:uid="{00000000-000D-0000-FFFF-FFFF00000000}"/>
  </bookViews>
  <sheets>
    <sheet name="worksheet1" sheetId="1" r:id="rId1"/>
  </sheets>
  <definedNames>
    <definedName name="_xlnm.Print_Area" localSheetId="0">worksheet1!$A$1:$M$23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D5" i="1"/>
  <c r="I10" i="1"/>
  <c r="G10" i="1"/>
  <c r="D3" i="1"/>
  <c r="G2" i="1" l="1"/>
  <c r="F12" i="1" l="1"/>
  <c r="D15" i="1" s="1"/>
  <c r="I2" i="1"/>
  <c r="I9" i="1"/>
  <c r="I8" i="1"/>
  <c r="I7" i="1"/>
  <c r="I6" i="1"/>
  <c r="I5" i="1"/>
  <c r="I4" i="1"/>
  <c r="I3" i="1"/>
  <c r="C15" i="1" l="1"/>
  <c r="D4" i="1"/>
  <c r="D6" i="1" s="1"/>
  <c r="D7" i="1" s="1"/>
  <c r="D8" i="1" s="1"/>
  <c r="G9" i="1"/>
  <c r="G3" i="1"/>
  <c r="G4" i="1"/>
  <c r="G5" i="1"/>
  <c r="G6" i="1"/>
  <c r="G7" i="1"/>
  <c r="G8" i="1"/>
  <c r="G11" i="1"/>
  <c r="D9" i="1" l="1"/>
  <c r="D11" i="1" s="1"/>
  <c r="D10" i="1"/>
  <c r="G12" i="1"/>
  <c r="E15" i="1" s="1"/>
  <c r="D18" i="1"/>
  <c r="C17" i="1" l="1"/>
  <c r="C18" i="1"/>
  <c r="E18" i="1" s="1"/>
  <c r="C19" i="1"/>
  <c r="C22" i="1" s="1"/>
  <c r="C23" i="1" l="1"/>
  <c r="C21" i="1"/>
</calcChain>
</file>

<file path=xl/sharedStrings.xml><?xml version="1.0" encoding="utf-8"?>
<sst xmlns="http://schemas.openxmlformats.org/spreadsheetml/2006/main" count="90" uniqueCount="51">
  <si>
    <t>Bond Title</t>
  </si>
  <si>
    <t>As Of Date</t>
  </si>
  <si>
    <t>Principal Outstanding</t>
  </si>
  <si>
    <t>Interest To Maturity</t>
  </si>
  <si>
    <t>Final Maturity Date</t>
  </si>
  <si>
    <t>Moodys Rating</t>
  </si>
  <si>
    <t>S&amp;P Rating</t>
  </si>
  <si>
    <t>Yes</t>
  </si>
  <si>
    <t>NR</t>
  </si>
  <si>
    <t>Aa3</t>
  </si>
  <si>
    <t>AA-</t>
  </si>
  <si>
    <t/>
  </si>
  <si>
    <t>Name</t>
  </si>
  <si>
    <t>Population</t>
  </si>
  <si>
    <t>Total Interest</t>
  </si>
  <si>
    <t>Total Principal &amp; Interest</t>
  </si>
  <si>
    <t>Total Debt</t>
  </si>
  <si>
    <t>Authorized But Unissued Debt</t>
  </si>
  <si>
    <t>All Authorized Debt</t>
  </si>
  <si>
    <t>Total Debt secured by ad valorem taxation</t>
  </si>
  <si>
    <t>Total Debt secured by ad valorem taxation + Authorized But Unissued Debt</t>
  </si>
  <si>
    <t>Total Debt secured by ad valorem taxation per Capita</t>
  </si>
  <si>
    <t>Total Debt secured by ad valorem taxation + Authorized Debt per Capita</t>
  </si>
  <si>
    <t>Total Debt secured by ad valorem taxation Principal &amp; Interest per Capita</t>
  </si>
  <si>
    <t>General Obligation Bonds, Series 2014</t>
  </si>
  <si>
    <t>Combination Tax &amp; Revenue Certificates of Obligation, Series 2014</t>
  </si>
  <si>
    <t>Combination Tax &amp; Revenue Certificates of Obligation, Series 2015</t>
  </si>
  <si>
    <t>Combination Tax &amp; Revenue Certificates of Obligation, Series 2016</t>
  </si>
  <si>
    <t>General Obligation Refunding Bonds, Series 2017</t>
  </si>
  <si>
    <t>Combination Tax &amp; Revenue Certificates of Obligation, Series 2017</t>
  </si>
  <si>
    <t>General Obligation Refunding Bonds, Series 2017A</t>
  </si>
  <si>
    <t>Proceeds Unspent</t>
  </si>
  <si>
    <t>Total Principal &amp;
 Interest to Maturity</t>
  </si>
  <si>
    <t>Total Proceeds 
Received</t>
  </si>
  <si>
    <t>Official stated purpose for which the debt obligation was authorized</t>
  </si>
  <si>
    <t>2006 Bond Election Projects – Acquire and construct drainage and detention improvements throughout the City</t>
  </si>
  <si>
    <t>Water and sewer system improvements, including construction and installation of lift station, Installation, repair and replacement of water and sewer lines and professional services in connection with projects</t>
  </si>
  <si>
    <t>Street, drainage and utility improvements for Old Richmond Rd/Avenue F, Chloramine Conversion, Water Plant No. 8, Lift Station No. 2 and Sanitary Sewer Improvements – Phase II.</t>
  </si>
  <si>
    <t>Street, drainage and utility improvements to the Bryan/Spacek Road Capital Project, improvements and repairs to the City's water and waste water system and professional services rendered in connection with the above listed projects</t>
  </si>
  <si>
    <t>Refund obligations, Certificates of Obligation, Series 2006; General Obligation Bonds, Series 2007; Combination Tax &amp; Revenue Certificates of Obligation, Series 2007</t>
  </si>
  <si>
    <t>Street, drainage and utility improvements to the City's streets and roads, improvements and repairs to the City's water and waste water system, railroad and wayside horn improvements and repairs, and professional services rendered in connection with the above listed projects</t>
  </si>
  <si>
    <t>Refund obligations, Certificates of Obligation, Series 2008; Certificates of Obligation, Series 2008A</t>
  </si>
  <si>
    <t>General Obligation Refunding Bonds, Series 2020</t>
  </si>
  <si>
    <t>Is secured by 
ad valorem taxes</t>
  </si>
  <si>
    <t>Refund obligations, General Obligation, Series 2010; Certificates of Obligation, Series 2010A; Certificates of Obligation, Series 2010B</t>
  </si>
  <si>
    <t>Combination Tax &amp; Revenue Certificates of Obligation, Series 2010</t>
  </si>
  <si>
    <t>Acquire, construct and improve public works projects (sewer line improvements)</t>
  </si>
  <si>
    <t>Original 
Par Amount</t>
  </si>
  <si>
    <t>General Obligation Bonds, Series 2024</t>
  </si>
  <si>
    <t>2024 Population</t>
  </si>
  <si>
    <t>Constructing, acquiring, improving, renovating, expanding, developing and equipping an (i) Emergency Services Complex and (ii) Public Services Complex and (iii) professional services rendered in connection with the issuance of the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</si>
</sst>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yy;@"/>
    <numFmt numFmtId="165" formatCode="_(* #,##0_);_(* \(#,##0\);_(* &quot;-&quot;??_);_(@_)"/>
    <numFmt numFmtId="166" formatCode="_(&quot;$&quot;* #,##0_);_(&quot;$&quot;* \(#,##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u/>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
    <xf numFmtId="0" fontId="0" fillId="0" borderId="0" xfId="0"/>
    <xf numFmtId="4" fontId="0" fillId="0" borderId="0" xfId="0" applyNumberFormat="1"/>
    <xf numFmtId="164" fontId="0" fillId="0" borderId="0" xfId="0" applyNumberFormat="1"/>
    <xf numFmtId="165" fontId="0" fillId="0" borderId="0" xfId="43" applyNumberFormat="1" applyFont="1" applyFill="1" applyBorder="1" applyAlignment="1" applyProtection="1"/>
    <xf numFmtId="10" fontId="0" fillId="0" borderId="0" xfId="1" applyNumberFormat="1" applyFont="1" applyFill="1"/>
    <xf numFmtId="9" fontId="0" fillId="0" borderId="0" xfId="1" applyFont="1" applyFill="1"/>
    <xf numFmtId="0" fontId="0" fillId="0" borderId="0" xfId="0" applyAlignment="1">
      <alignment wrapText="1"/>
    </xf>
    <xf numFmtId="0" fontId="18" fillId="0" borderId="0" xfId="0" applyFont="1" applyAlignment="1">
      <alignment wrapText="1"/>
    </xf>
    <xf numFmtId="165" fontId="0" fillId="0" borderId="10" xfId="43" applyNumberFormat="1" applyFont="1" applyFill="1" applyBorder="1" applyAlignment="1" applyProtection="1"/>
    <xf numFmtId="166" fontId="0" fillId="0" borderId="0" xfId="44" applyNumberFormat="1" applyFont="1" applyFill="1" applyBorder="1" applyAlignment="1" applyProtection="1"/>
    <xf numFmtId="0" fontId="19" fillId="0" borderId="0" xfId="0" applyFont="1" applyAlignment="1">
      <alignment wrapText="1"/>
    </xf>
    <xf numFmtId="0" fontId="19" fillId="0" borderId="0" xfId="0" applyFont="1"/>
    <xf numFmtId="0" fontId="19" fillId="0" borderId="0" xfId="0" applyFont="1" applyAlignment="1">
      <alignment horizontal="center" wrapText="1"/>
    </xf>
    <xf numFmtId="0" fontId="19" fillId="0" borderId="0" xfId="0" applyFont="1" applyAlignment="1">
      <alignment horizontal="left"/>
    </xf>
    <xf numFmtId="0" fontId="19" fillId="0" borderId="0" xfId="0" applyFont="1" applyAlignment="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zoomScale="90" zoomScaleNormal="90" workbookViewId="0">
      <selection activeCell="C22" sqref="C22"/>
    </sheetView>
  </sheetViews>
  <sheetFormatPr defaultRowHeight="15" x14ac:dyDescent="0.25"/>
  <cols>
    <col min="1" max="1" width="68.5703125" style="6" bestFit="1" customWidth="1"/>
    <col min="2" max="2" width="14.85546875" bestFit="1" customWidth="1"/>
    <col min="3" max="3" width="17.85546875" bestFit="1" customWidth="1"/>
    <col min="4" max="4" width="12.140625" bestFit="1" customWidth="1"/>
    <col min="5" max="5" width="20.7109375" bestFit="1" customWidth="1"/>
    <col min="6" max="6" width="17" bestFit="1" customWidth="1"/>
    <col min="7" max="7" width="17.42578125" bestFit="1" customWidth="1"/>
    <col min="8" max="8" width="16.7109375" bestFit="1" customWidth="1"/>
    <col min="9" max="9" width="12.5703125" bestFit="1" customWidth="1"/>
    <col min="10" max="10" width="15.28515625" bestFit="1" customWidth="1"/>
    <col min="11" max="11" width="12.85546875" bestFit="1" customWidth="1"/>
    <col min="12" max="12" width="9.85546875" bestFit="1" customWidth="1"/>
    <col min="13" max="13" width="128.85546875" bestFit="1" customWidth="1"/>
  </cols>
  <sheetData>
    <row r="1" spans="1:13" ht="26.25" x14ac:dyDescent="0.25">
      <c r="A1" s="10" t="s">
        <v>0</v>
      </c>
      <c r="B1" s="10" t="s">
        <v>43</v>
      </c>
      <c r="C1" s="10" t="s">
        <v>47</v>
      </c>
      <c r="D1" s="11" t="s">
        <v>1</v>
      </c>
      <c r="E1" s="11" t="s">
        <v>2</v>
      </c>
      <c r="F1" s="11" t="s">
        <v>3</v>
      </c>
      <c r="G1" s="12" t="s">
        <v>32</v>
      </c>
      <c r="H1" s="11" t="s">
        <v>4</v>
      </c>
      <c r="I1" s="12" t="s">
        <v>33</v>
      </c>
      <c r="J1" s="11" t="s">
        <v>31</v>
      </c>
      <c r="K1" s="11" t="s">
        <v>5</v>
      </c>
      <c r="L1" s="11" t="s">
        <v>6</v>
      </c>
      <c r="M1" s="13" t="s">
        <v>34</v>
      </c>
    </row>
    <row r="2" spans="1:13" x14ac:dyDescent="0.25">
      <c r="A2" s="6" t="s">
        <v>45</v>
      </c>
      <c r="B2" t="s">
        <v>7</v>
      </c>
      <c r="C2" s="9">
        <v>414000</v>
      </c>
      <c r="D2" s="2">
        <v>45565</v>
      </c>
      <c r="E2" s="9">
        <v>105000</v>
      </c>
      <c r="F2" s="9">
        <v>0</v>
      </c>
      <c r="G2" s="9">
        <f>E2+F2</f>
        <v>105000</v>
      </c>
      <c r="H2" s="2">
        <v>47331</v>
      </c>
      <c r="I2" s="9">
        <f>C2</f>
        <v>414000</v>
      </c>
      <c r="J2" s="9">
        <v>0</v>
      </c>
      <c r="K2" t="s">
        <v>8</v>
      </c>
      <c r="L2" t="s">
        <v>8</v>
      </c>
      <c r="M2" s="7" t="s">
        <v>46</v>
      </c>
    </row>
    <row r="3" spans="1:13" x14ac:dyDescent="0.25">
      <c r="A3" s="6" t="s">
        <v>24</v>
      </c>
      <c r="B3" t="s">
        <v>7</v>
      </c>
      <c r="C3" s="3">
        <v>1565000</v>
      </c>
      <c r="D3" s="2">
        <f>D2</f>
        <v>45565</v>
      </c>
      <c r="E3" s="3">
        <v>765000</v>
      </c>
      <c r="F3" s="3">
        <v>145300</v>
      </c>
      <c r="G3" s="3">
        <f t="shared" ref="G3:G11" si="0">E3+F3</f>
        <v>910300</v>
      </c>
      <c r="H3" s="2">
        <v>49004</v>
      </c>
      <c r="I3" s="3">
        <f t="shared" ref="I3:I11" si="1">C3</f>
        <v>1565000</v>
      </c>
      <c r="J3" s="3">
        <v>0</v>
      </c>
      <c r="K3" t="s">
        <v>9</v>
      </c>
      <c r="L3" t="s">
        <v>8</v>
      </c>
      <c r="M3" s="7" t="s">
        <v>35</v>
      </c>
    </row>
    <row r="4" spans="1:13" ht="26.25" x14ac:dyDescent="0.25">
      <c r="A4" s="6" t="s">
        <v>25</v>
      </c>
      <c r="B4" t="s">
        <v>7</v>
      </c>
      <c r="C4" s="3">
        <v>5000000</v>
      </c>
      <c r="D4" s="2">
        <f t="shared" ref="D4:D9" si="2">D3</f>
        <v>45565</v>
      </c>
      <c r="E4" s="3">
        <v>2945000</v>
      </c>
      <c r="F4" s="3">
        <v>537756</v>
      </c>
      <c r="G4" s="3">
        <f t="shared" si="0"/>
        <v>3482756</v>
      </c>
      <c r="H4" s="2">
        <v>49004</v>
      </c>
      <c r="I4" s="3">
        <f t="shared" si="1"/>
        <v>5000000</v>
      </c>
      <c r="J4" s="3">
        <v>0</v>
      </c>
      <c r="K4" t="s">
        <v>9</v>
      </c>
      <c r="L4" t="s">
        <v>10</v>
      </c>
      <c r="M4" s="7" t="s">
        <v>36</v>
      </c>
    </row>
    <row r="5" spans="1:13" ht="26.25" x14ac:dyDescent="0.25">
      <c r="A5" s="6" t="s">
        <v>26</v>
      </c>
      <c r="B5" t="s">
        <v>7</v>
      </c>
      <c r="C5" s="3">
        <v>9760000</v>
      </c>
      <c r="D5" s="2">
        <f>D4</f>
        <v>45565</v>
      </c>
      <c r="E5" s="3">
        <v>5975000</v>
      </c>
      <c r="F5" s="3">
        <v>1015806</v>
      </c>
      <c r="G5" s="3">
        <f t="shared" si="0"/>
        <v>6990806</v>
      </c>
      <c r="H5" s="2">
        <v>49369</v>
      </c>
      <c r="I5" s="3">
        <f t="shared" si="1"/>
        <v>9760000</v>
      </c>
      <c r="J5" s="3">
        <v>0</v>
      </c>
      <c r="K5" t="s">
        <v>8</v>
      </c>
      <c r="L5" t="s">
        <v>10</v>
      </c>
      <c r="M5" s="7" t="s">
        <v>37</v>
      </c>
    </row>
    <row r="6" spans="1:13" ht="26.25" x14ac:dyDescent="0.25">
      <c r="A6" s="6" t="s">
        <v>27</v>
      </c>
      <c r="B6" t="s">
        <v>7</v>
      </c>
      <c r="C6" s="3">
        <v>9825000</v>
      </c>
      <c r="D6" s="2">
        <f t="shared" si="2"/>
        <v>45565</v>
      </c>
      <c r="E6" s="3">
        <v>6350000</v>
      </c>
      <c r="F6" s="3">
        <v>811529</v>
      </c>
      <c r="G6" s="3">
        <f t="shared" si="0"/>
        <v>7161529</v>
      </c>
      <c r="H6" s="2">
        <v>49735</v>
      </c>
      <c r="I6" s="3">
        <f t="shared" si="1"/>
        <v>9825000</v>
      </c>
      <c r="J6" s="3">
        <v>0</v>
      </c>
      <c r="K6" t="s">
        <v>8</v>
      </c>
      <c r="L6" t="s">
        <v>10</v>
      </c>
      <c r="M6" s="7" t="s">
        <v>38</v>
      </c>
    </row>
    <row r="7" spans="1:13" ht="26.25" x14ac:dyDescent="0.25">
      <c r="A7" s="6" t="s">
        <v>28</v>
      </c>
      <c r="B7" t="s">
        <v>7</v>
      </c>
      <c r="C7" s="3">
        <v>7390000</v>
      </c>
      <c r="D7" s="2">
        <f t="shared" si="2"/>
        <v>45565</v>
      </c>
      <c r="E7" s="3">
        <v>2695000</v>
      </c>
      <c r="F7" s="3">
        <v>155950</v>
      </c>
      <c r="G7" s="3">
        <f t="shared" si="0"/>
        <v>2850950</v>
      </c>
      <c r="H7" s="2">
        <v>46813</v>
      </c>
      <c r="I7" s="3">
        <f t="shared" si="1"/>
        <v>7390000</v>
      </c>
      <c r="J7" s="3">
        <v>0</v>
      </c>
      <c r="K7" t="s">
        <v>8</v>
      </c>
      <c r="L7" t="s">
        <v>10</v>
      </c>
      <c r="M7" s="7" t="s">
        <v>39</v>
      </c>
    </row>
    <row r="8" spans="1:13" ht="26.25" x14ac:dyDescent="0.25">
      <c r="A8" s="6" t="s">
        <v>29</v>
      </c>
      <c r="B8" t="s">
        <v>7</v>
      </c>
      <c r="C8" s="3">
        <v>9320000</v>
      </c>
      <c r="D8" s="2">
        <f t="shared" si="2"/>
        <v>45565</v>
      </c>
      <c r="E8" s="3">
        <v>6700000</v>
      </c>
      <c r="F8" s="3">
        <v>1390500</v>
      </c>
      <c r="G8" s="3">
        <f t="shared" si="0"/>
        <v>8090500</v>
      </c>
      <c r="H8" s="2">
        <v>50100</v>
      </c>
      <c r="I8" s="3">
        <f t="shared" si="1"/>
        <v>9320000</v>
      </c>
      <c r="J8" s="3">
        <v>1928480.73</v>
      </c>
      <c r="K8" t="s">
        <v>8</v>
      </c>
      <c r="L8" t="s">
        <v>10</v>
      </c>
      <c r="M8" s="7" t="s">
        <v>40</v>
      </c>
    </row>
    <row r="9" spans="1:13" x14ac:dyDescent="0.25">
      <c r="A9" s="6" t="s">
        <v>30</v>
      </c>
      <c r="B9" t="s">
        <v>7</v>
      </c>
      <c r="C9" s="3">
        <v>4945000</v>
      </c>
      <c r="D9" s="2">
        <f t="shared" si="2"/>
        <v>45565</v>
      </c>
      <c r="E9" s="3">
        <v>2245000</v>
      </c>
      <c r="F9" s="3">
        <v>145575</v>
      </c>
      <c r="G9" s="3">
        <f t="shared" ref="G9:G10" si="3">E9+F9</f>
        <v>2390575</v>
      </c>
      <c r="H9" s="2">
        <v>47178</v>
      </c>
      <c r="I9" s="3">
        <f t="shared" si="1"/>
        <v>4945000</v>
      </c>
      <c r="J9" s="3">
        <v>0</v>
      </c>
      <c r="K9" t="s">
        <v>8</v>
      </c>
      <c r="L9" t="s">
        <v>10</v>
      </c>
      <c r="M9" s="7" t="s">
        <v>41</v>
      </c>
    </row>
    <row r="10" spans="1:13" x14ac:dyDescent="0.25">
      <c r="A10" s="6" t="s">
        <v>42</v>
      </c>
      <c r="B10" t="s">
        <v>7</v>
      </c>
      <c r="C10" s="3">
        <v>7075000</v>
      </c>
      <c r="D10" s="2">
        <f>D8</f>
        <v>45565</v>
      </c>
      <c r="E10" s="3">
        <v>4610000</v>
      </c>
      <c r="F10" s="3">
        <v>445975</v>
      </c>
      <c r="G10" s="3">
        <f t="shared" si="3"/>
        <v>5055975</v>
      </c>
      <c r="H10" s="2">
        <v>47543</v>
      </c>
      <c r="I10" s="3">
        <f t="shared" ref="I10" si="4">C10</f>
        <v>7075000</v>
      </c>
      <c r="J10" s="3">
        <v>0</v>
      </c>
      <c r="K10" t="s">
        <v>8</v>
      </c>
      <c r="L10" t="s">
        <v>10</v>
      </c>
      <c r="M10" s="7" t="s">
        <v>44</v>
      </c>
    </row>
    <row r="11" spans="1:13" ht="26.25" x14ac:dyDescent="0.25">
      <c r="A11" s="6" t="s">
        <v>48</v>
      </c>
      <c r="B11" t="s">
        <v>7</v>
      </c>
      <c r="C11" s="3">
        <v>46640000</v>
      </c>
      <c r="D11" s="2">
        <f>D9</f>
        <v>45565</v>
      </c>
      <c r="E11" s="3">
        <v>46640000</v>
      </c>
      <c r="F11" s="3">
        <v>30323172</v>
      </c>
      <c r="G11" s="3">
        <f t="shared" si="0"/>
        <v>76963172</v>
      </c>
      <c r="H11" s="2">
        <v>53022</v>
      </c>
      <c r="I11" s="3">
        <v>51500000</v>
      </c>
      <c r="J11" s="3">
        <v>52710950.57</v>
      </c>
      <c r="K11" t="s">
        <v>8</v>
      </c>
      <c r="L11" t="s">
        <v>10</v>
      </c>
      <c r="M11" s="7" t="s">
        <v>50</v>
      </c>
    </row>
    <row r="12" spans="1:13" ht="15.75" thickBot="1" x14ac:dyDescent="0.3">
      <c r="A12" s="6" t="s">
        <v>11</v>
      </c>
      <c r="B12" t="s">
        <v>11</v>
      </c>
      <c r="C12" t="s">
        <v>11</v>
      </c>
      <c r="E12" s="8">
        <f>SUM(E2:E11)</f>
        <v>79030000</v>
      </c>
      <c r="F12" s="8">
        <f>SUM(F2:F11)</f>
        <v>34971563</v>
      </c>
      <c r="G12" s="8">
        <f>SUM(G2:G11)</f>
        <v>114001563</v>
      </c>
      <c r="K12" t="s">
        <v>11</v>
      </c>
      <c r="L12" t="s">
        <v>11</v>
      </c>
    </row>
    <row r="13" spans="1:13" ht="15.75" thickTop="1" x14ac:dyDescent="0.25"/>
    <row r="14" spans="1:13" x14ac:dyDescent="0.25">
      <c r="A14" s="10" t="s">
        <v>12</v>
      </c>
      <c r="B14" s="14" t="s">
        <v>13</v>
      </c>
      <c r="C14" s="14" t="s">
        <v>2</v>
      </c>
      <c r="D14" s="14" t="s">
        <v>14</v>
      </c>
      <c r="E14" s="14" t="s">
        <v>15</v>
      </c>
    </row>
    <row r="15" spans="1:13" x14ac:dyDescent="0.25">
      <c r="A15" s="6" t="s">
        <v>16</v>
      </c>
      <c r="B15" t="s">
        <v>11</v>
      </c>
      <c r="C15" s="3">
        <f>E12</f>
        <v>79030000</v>
      </c>
      <c r="D15" s="3">
        <f>F12</f>
        <v>34971563</v>
      </c>
      <c r="E15" s="3">
        <f>G12</f>
        <v>114001563</v>
      </c>
    </row>
    <row r="16" spans="1:13" x14ac:dyDescent="0.25">
      <c r="A16" s="6" t="s">
        <v>17</v>
      </c>
      <c r="B16" t="s">
        <v>11</v>
      </c>
      <c r="C16" s="3">
        <v>0</v>
      </c>
      <c r="D16" s="3">
        <v>0</v>
      </c>
      <c r="E16" s="3">
        <v>0</v>
      </c>
    </row>
    <row r="17" spans="1:7" x14ac:dyDescent="0.25">
      <c r="A17" s="6" t="s">
        <v>18</v>
      </c>
      <c r="B17" t="s">
        <v>11</v>
      </c>
      <c r="C17" s="3">
        <f>E12</f>
        <v>79030000</v>
      </c>
      <c r="D17" s="3">
        <v>0</v>
      </c>
      <c r="E17" s="3">
        <v>0</v>
      </c>
      <c r="F17" s="1"/>
    </row>
    <row r="18" spans="1:7" x14ac:dyDescent="0.25">
      <c r="A18" s="6" t="s">
        <v>19</v>
      </c>
      <c r="B18" t="s">
        <v>11</v>
      </c>
      <c r="C18" s="3">
        <f>E12</f>
        <v>79030000</v>
      </c>
      <c r="D18" s="3">
        <f>D15</f>
        <v>34971563</v>
      </c>
      <c r="E18" s="3">
        <f>C18+D18</f>
        <v>114001563</v>
      </c>
      <c r="F18" s="1"/>
      <c r="G18" s="1"/>
    </row>
    <row r="19" spans="1:7" x14ac:dyDescent="0.25">
      <c r="A19" s="6" t="s">
        <v>20</v>
      </c>
      <c r="B19" t="s">
        <v>11</v>
      </c>
      <c r="C19" s="3">
        <f>E12</f>
        <v>79030000</v>
      </c>
      <c r="D19" s="3">
        <v>0</v>
      </c>
      <c r="E19" s="3">
        <v>0</v>
      </c>
      <c r="F19" s="1"/>
      <c r="G19" s="1"/>
    </row>
    <row r="20" spans="1:7" x14ac:dyDescent="0.25">
      <c r="A20" s="6" t="s">
        <v>49</v>
      </c>
      <c r="B20" s="3">
        <v>41528</v>
      </c>
      <c r="C20" s="3">
        <v>0</v>
      </c>
      <c r="D20" s="3">
        <v>0</v>
      </c>
      <c r="E20" s="3">
        <v>0</v>
      </c>
      <c r="F20" s="4"/>
      <c r="G20" s="5"/>
    </row>
    <row r="21" spans="1:7" x14ac:dyDescent="0.25">
      <c r="A21" s="6" t="s">
        <v>21</v>
      </c>
      <c r="B21" t="s">
        <v>11</v>
      </c>
      <c r="C21" s="3">
        <f>C18/B20</f>
        <v>1903.0533615873628</v>
      </c>
      <c r="D21" s="3">
        <v>0</v>
      </c>
      <c r="E21" s="3">
        <v>0</v>
      </c>
    </row>
    <row r="22" spans="1:7" x14ac:dyDescent="0.25">
      <c r="A22" s="6" t="s">
        <v>22</v>
      </c>
      <c r="B22" t="s">
        <v>11</v>
      </c>
      <c r="C22" s="3">
        <f>C19/B20</f>
        <v>1903.0533615873628</v>
      </c>
      <c r="D22" s="3">
        <v>0</v>
      </c>
      <c r="E22" s="3">
        <v>0</v>
      </c>
    </row>
    <row r="23" spans="1:7" x14ac:dyDescent="0.25">
      <c r="A23" s="6" t="s">
        <v>23</v>
      </c>
      <c r="B23" t="s">
        <v>11</v>
      </c>
      <c r="C23" s="3">
        <f>E18/B20</f>
        <v>2745.1734492390674</v>
      </c>
      <c r="D23" s="3">
        <v>0</v>
      </c>
      <c r="E23" s="3">
        <v>0</v>
      </c>
    </row>
  </sheetData>
  <pageMargins left="0.75" right="0.75" top="1" bottom="1" header="0.5" footer="0.5"/>
  <pageSetup scale="46" orientation="landscape" r:id="rId1"/>
  <colBreaks count="1" manualBreakCount="1">
    <brk id="12"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worksheet1</vt:lpstr>
      <vt:lpstr>worksheet1!Print_Area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Garza, Luis</dc:creator>
  <cp:lastModifiedBy>Garza, Luis</cp:lastModifiedBy>
  <cp:lastPrinted>2024-02-08T17:24:28Z</cp:lastPrinted>
  <dcterms:created xsi:type="dcterms:W3CDTF">2020-02-03T17:44:18Z</dcterms:created>
  <dcterms:modified xsi:type="dcterms:W3CDTF">2025-01-14T23:04:39Z</dcterms:modified>
</cp:coreProperties>
</file>